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ОРНМЦК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G70" l="1"/>
  <c r="G54"/>
  <c r="G53"/>
  <c r="G52"/>
  <c r="G51"/>
  <c r="G50"/>
  <c r="G49"/>
  <c r="G48"/>
  <c r="G47"/>
  <c r="G46"/>
  <c r="G44"/>
  <c r="G42"/>
  <c r="G39"/>
  <c r="G37"/>
  <c r="G35"/>
  <c r="G34"/>
  <c r="G31"/>
  <c r="G29"/>
  <c r="G28"/>
  <c r="G27"/>
  <c r="G26"/>
  <c r="G18"/>
  <c r="G16"/>
  <c r="G9"/>
  <c r="G6"/>
  <c r="G7"/>
  <c r="G8"/>
  <c r="G75" l="1"/>
  <c r="I75" s="1"/>
  <c r="G74"/>
  <c r="I74" s="1"/>
  <c r="G73"/>
  <c r="I73" s="1"/>
  <c r="G72"/>
  <c r="I72" s="1"/>
  <c r="G71"/>
  <c r="I71" s="1"/>
  <c r="I70"/>
  <c r="G69"/>
  <c r="I69" s="1"/>
  <c r="G68"/>
  <c r="I68" s="1"/>
  <c r="G67"/>
  <c r="I67" s="1"/>
  <c r="G66"/>
  <c r="I66" s="1"/>
  <c r="G65"/>
  <c r="I65" s="1"/>
  <c r="G64"/>
  <c r="I64" s="1"/>
  <c r="G63"/>
  <c r="I63" s="1"/>
  <c r="G62"/>
  <c r="I62" s="1"/>
  <c r="G61"/>
  <c r="I61" s="1"/>
  <c r="G60"/>
  <c r="I60" s="1"/>
  <c r="G59"/>
  <c r="I59" s="1"/>
  <c r="G58"/>
  <c r="I58" s="1"/>
  <c r="G57"/>
  <c r="I57" s="1"/>
  <c r="G56"/>
  <c r="I56" s="1"/>
  <c r="G55"/>
  <c r="I55" s="1"/>
  <c r="I54"/>
  <c r="I53"/>
  <c r="I52"/>
  <c r="I51"/>
  <c r="I50"/>
  <c r="I49"/>
  <c r="I48"/>
  <c r="I47"/>
  <c r="I46"/>
  <c r="G45"/>
  <c r="I45" s="1"/>
  <c r="I44"/>
  <c r="G43"/>
  <c r="I43" s="1"/>
  <c r="I42"/>
  <c r="G41"/>
  <c r="I41" s="1"/>
  <c r="G40"/>
  <c r="I40" s="1"/>
  <c r="I39"/>
  <c r="G38"/>
  <c r="I38" s="1"/>
  <c r="I37"/>
  <c r="G36"/>
  <c r="I36" s="1"/>
  <c r="I35"/>
  <c r="I34"/>
  <c r="G33"/>
  <c r="I33" s="1"/>
  <c r="G32"/>
  <c r="I32" s="1"/>
  <c r="I31"/>
  <c r="G30"/>
  <c r="I30" s="1"/>
  <c r="I29"/>
  <c r="I28"/>
  <c r="I27"/>
  <c r="I26"/>
  <c r="G25"/>
  <c r="I25" s="1"/>
  <c r="G24"/>
  <c r="I24" s="1"/>
  <c r="G23"/>
  <c r="I23" s="1"/>
  <c r="G22"/>
  <c r="I22" s="1"/>
  <c r="G21"/>
  <c r="I21" s="1"/>
  <c r="G20"/>
  <c r="I20" s="1"/>
  <c r="G19"/>
  <c r="I19" s="1"/>
  <c r="I18"/>
  <c r="G17"/>
  <c r="I17" s="1"/>
  <c r="I16"/>
  <c r="G15"/>
  <c r="I15" s="1"/>
  <c r="G14"/>
  <c r="I14" s="1"/>
  <c r="G13"/>
  <c r="I13" s="1"/>
  <c r="G12"/>
  <c r="I12" s="1"/>
  <c r="G11"/>
  <c r="I11" s="1"/>
  <c r="I10"/>
  <c r="I9"/>
  <c r="I8"/>
  <c r="I6"/>
  <c r="I7"/>
  <c r="I76" l="1"/>
</calcChain>
</file>

<file path=xl/sharedStrings.xml><?xml version="1.0" encoding="utf-8"?>
<sst xmlns="http://schemas.openxmlformats.org/spreadsheetml/2006/main" count="258" uniqueCount="107">
  <si>
    <t>Основные характеристики и требования</t>
  </si>
  <si>
    <t>Ед.тарифа</t>
  </si>
  <si>
    <t>Единичные цены (тарифы) руб*</t>
  </si>
  <si>
    <t>Количество средств измерений подлежащих поверке (шт.)</t>
  </si>
  <si>
    <t>Всего. Начальная цена вида услуг</t>
  </si>
  <si>
    <t>Проведение поверки средств измерений должны производиться обученными специалистами, аттестованными в качестве поверителей органами Государственной метрологической службы.</t>
  </si>
  <si>
    <t>руб.</t>
  </si>
  <si>
    <t>Итого начальная максимальная цена лота</t>
  </si>
  <si>
    <t>х</t>
  </si>
  <si>
    <t>Дата сбора данных</t>
  </si>
  <si>
    <t>Срок действия цен</t>
  </si>
  <si>
    <t>Номер п/п</t>
  </si>
  <si>
    <t>Адрес</t>
  </si>
  <si>
    <t>Телефон</t>
  </si>
  <si>
    <t>* потенциальные участники размещения заказа, предоставившие Прейскуранты с наименованием услуг и ценами на оказываемые услуги.</t>
  </si>
  <si>
    <t>Исполнитель: экономист отдела</t>
  </si>
  <si>
    <t>материально-технического снабжения</t>
  </si>
  <si>
    <t>тел./факс 8(34675) 6-79-98</t>
  </si>
  <si>
    <t>e-mail: mtsucgb@mail.ru</t>
  </si>
  <si>
    <t>Наименоваие поверяемого средства измерения</t>
  </si>
  <si>
    <t>Средняя цена</t>
  </si>
  <si>
    <t>до 31 декабря 2012</t>
  </si>
  <si>
    <t>Начальник ОМТС            _____________________ Кажуро О.В.</t>
  </si>
  <si>
    <t>Шувалова Марина Олеговна</t>
  </si>
  <si>
    <t>Наименование источника</t>
  </si>
  <si>
    <r>
      <t xml:space="preserve">В цену контракта включены </t>
    </r>
    <r>
      <rPr>
        <sz val="12"/>
        <color indexed="63"/>
        <rFont val="Times New Roman"/>
        <family val="1"/>
        <charset val="204"/>
      </rPr>
      <t xml:space="preserve">стоимость услуг, </t>
    </r>
    <r>
      <rPr>
        <sz val="12"/>
        <color indexed="8"/>
        <rFont val="Times New Roman"/>
        <family val="1"/>
        <charset val="204"/>
      </rPr>
      <t>все расходы,  в том числе уплата налогов, сборов и других обязательных платежей.</t>
    </r>
  </si>
  <si>
    <t>рН-миливольтметр рН150М (в комплекте с 2 электродами)</t>
  </si>
  <si>
    <t>Фотоэлектроколориметр КФК-3</t>
  </si>
  <si>
    <t>Рефрактометр ИРФ-454</t>
  </si>
  <si>
    <t>Анализаторы жидкости портативные  АНИОН 7000</t>
  </si>
  <si>
    <t xml:space="preserve">рН –метр Mettler Toledo Seven Easy </t>
  </si>
  <si>
    <t>Карманный рн –метр PICCOLLO</t>
  </si>
  <si>
    <t>Анализатор медицинский критических состояний ОМНИ Си</t>
  </si>
  <si>
    <t>Анализатор медицинский критических сотояний Cobas221</t>
  </si>
  <si>
    <t>Биохимический анализатор HITACHI-902</t>
  </si>
  <si>
    <t>Анализатор гемотологичекий SYSMEX-KX-21</t>
  </si>
  <si>
    <t>Анализатор медицинский свертываемости системы STA Compact</t>
  </si>
  <si>
    <t>Биохимический анализатор «Минилаб-502», «Минилаб-701»</t>
  </si>
  <si>
    <t>Анализатор медицинский агрегации тромбоцитов</t>
  </si>
  <si>
    <t>Фотоэлектроколориметр PR-101 APEC</t>
  </si>
  <si>
    <t>Фотометр для ИФА Мультискан плюс</t>
  </si>
  <si>
    <t>Фотометр для ИФА PR2100</t>
  </si>
  <si>
    <t>Фотометр для ИФА мод.680</t>
  </si>
  <si>
    <t>Анализатор концентрации паров этанола «LION alkometer SD 500»</t>
  </si>
  <si>
    <t>Электрокардиографы многоканальные</t>
  </si>
  <si>
    <t xml:space="preserve">Монитор суточный по холтеру для регистрации ЭКГ Burdik </t>
  </si>
  <si>
    <t>Монитор суточный по Холтеру для регистрирования АД Oskar-2</t>
  </si>
  <si>
    <t>Энцефаллограф – анализатор ЭЭГА-21/26 Энцефалан-131-03</t>
  </si>
  <si>
    <t>Аппараты УЗИ (доплата за датчики)</t>
  </si>
  <si>
    <t>Электрокардиограф    Heart  Mirror</t>
  </si>
  <si>
    <t>Мониторы реанимационные</t>
  </si>
  <si>
    <t>Электрокардиограф  Schiller AT</t>
  </si>
  <si>
    <t>Дефибриллятор</t>
  </si>
  <si>
    <t>Пульсоксиметр «ОКСИТЕСТ-1»</t>
  </si>
  <si>
    <t xml:space="preserve">Электрокардиограф  Schiller AT </t>
  </si>
  <si>
    <t xml:space="preserve">Электрокардиограф    Heart  Mirror </t>
  </si>
  <si>
    <t>Эхоэнцефалоскоп портативный Ангиодин-Эхо/У</t>
  </si>
  <si>
    <t>Аппараты УЗТ</t>
  </si>
  <si>
    <t>Аппараты УВЧ</t>
  </si>
  <si>
    <t>Аппараты для гальванизации «Поток-1»</t>
  </si>
  <si>
    <t>Аппараты магнитотерапии</t>
  </si>
  <si>
    <t>Аппараты ДМВ-терапии</t>
  </si>
  <si>
    <t>Аппарат «Амплипульс 5,6»</t>
  </si>
  <si>
    <t xml:space="preserve">Endomed 581ID </t>
  </si>
  <si>
    <t>Аппараты для электростимуляции</t>
  </si>
  <si>
    <t>Аппарат магнитоИК лазерный терапевтический с фоторегистратором и восемью частотами повторения импульсов лазерного излучения Милта-Ф-8-01</t>
  </si>
  <si>
    <t>Аппарат «Endolaser 476»</t>
  </si>
  <si>
    <t>Термометр спиртовый</t>
  </si>
  <si>
    <t>Прибор комбинированный ТКА-ПКМ</t>
  </si>
  <si>
    <t>Дозатор пипеточный 1- канальный от 20-200мкл</t>
  </si>
  <si>
    <t>Манометры технические (мановакуумметры)</t>
  </si>
  <si>
    <t>Манометры ЭКМ, контрольные</t>
  </si>
  <si>
    <t>Манометры технические (поверка на воде через разделительную мембрану)</t>
  </si>
  <si>
    <t>Аппарат для измерения артериального давления механический</t>
  </si>
  <si>
    <t>Тонометры электронные OMRON</t>
  </si>
  <si>
    <t>Весы для сыпучих материалов ВСМ-5</t>
  </si>
  <si>
    <t>Вес прецизионные Ohaus AV4102C</t>
  </si>
  <si>
    <t>Весы лабораторные до 3/6 кг. ПВ-6</t>
  </si>
  <si>
    <t>Весы ПВМ-3/150</t>
  </si>
  <si>
    <t>Набор разновесов/ гири 4 разряда класса точности М1</t>
  </si>
  <si>
    <t>Весы медицинские электронные для взвешивания детей до 15кг.</t>
  </si>
  <si>
    <t xml:space="preserve">Весы электронные настольные «Mettler Toledo» </t>
  </si>
  <si>
    <t>Набор разновесов (гири 2 и 4 разряда класса точности М1)</t>
  </si>
  <si>
    <t>Весы циферблатные РН-10Ц13У</t>
  </si>
  <si>
    <t>Весы напольные механические до 600кг.
ВТ-600</t>
  </si>
  <si>
    <t>Весы электронные напольные ВСП-300/50 до 300кг.</t>
  </si>
  <si>
    <t>Весы электронные ТВ-S-200.2-А2</t>
  </si>
  <si>
    <t>ФБУ "Тюменский ЦСМ"</t>
  </si>
  <si>
    <t>Вх.№431 от 25.04.2012г.</t>
  </si>
  <si>
    <t>625027, ул. Минская, д. 88</t>
  </si>
  <si>
    <t>8(3452) 20-62-95;
8(3452) 28-00-84</t>
  </si>
  <si>
    <t>Дата, номер коммерческого предложения, прейскуранта, прайс-листа.</t>
  </si>
  <si>
    <t>Прейскурант цен с официального сайта www.ncsm.ru</t>
  </si>
  <si>
    <t>ФГУ "Новосибирский ЦСМ"</t>
  </si>
  <si>
    <t>630112, г.Новосибирск, проспект Дзержинского 2/1</t>
  </si>
  <si>
    <t>8(3832) 78-20-00</t>
  </si>
  <si>
    <t>Дозатор мех пипеточный многоканальный</t>
  </si>
  <si>
    <t>20 июня 2012 года</t>
  </si>
  <si>
    <r>
      <t xml:space="preserve">Способ размещения заказа                  </t>
    </r>
    <r>
      <rPr>
        <b/>
        <i/>
        <sz val="11"/>
        <color indexed="8"/>
        <rFont val="Calibri"/>
        <family val="2"/>
        <charset val="204"/>
      </rPr>
      <t>Открытый аукцион в электронной форме</t>
    </r>
  </si>
  <si>
    <t>Начальная (максимальная) цена: 625 603 (Шестьсот двадцать пять тысяч шестьсот три рубля) 00 копеек</t>
  </si>
  <si>
    <t>ФБУ "УРАЛТЕСТ"</t>
  </si>
  <si>
    <t>Прейскурант цен с официального сайта www.uraltest.ru</t>
  </si>
  <si>
    <t>620990, г. Екатеринбург, ул. Красноармейская, д. 2а</t>
  </si>
  <si>
    <t>8(343) 350-25-83</t>
  </si>
  <si>
    <t>Обоснованием начальной (максимальной) цены гражданско-правового договора была использована информация комерческого предложения и прейскурантов фирм потенциальных учатников размещения заказа. Начальная (максимальная) цена получена путем сложения средних цен, сформированных на основании предложенных цен потенциальными участниками размещения заказа.</t>
  </si>
  <si>
    <t>И.о. главного врача       _____________________ Быков В.В.</t>
  </si>
  <si>
    <t>Обоснование расчета начальной (максимальной) цены гражданско-правового договора на оказание услуг по проведению поверки средств измерений за счет субсидии на выполнение муниципального задания (бюджет города Югорска) и средств от приносящей доход деятельности для нужд 
МБЛПУ "ЦГБ г. Югорска"на второе полугодие 2012 года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</si>
</sst>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2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Border="1" applyAlignment="1"/>
    <xf numFmtId="1" fontId="0" fillId="0" borderId="0" xfId="0" applyNumberFormat="1" applyBorder="1" applyAlignme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tabSelected="1" zoomScale="91" zoomScaleNormal="91" workbookViewId="0">
      <selection activeCell="M5" sqref="M5"/>
    </sheetView>
  </sheetViews>
  <sheetFormatPr defaultRowHeight="15"/>
  <cols>
    <col min="1" max="1" width="23.5703125" customWidth="1"/>
    <col min="2" max="2" width="40.140625" customWidth="1"/>
    <col min="3" max="3" width="15.42578125" customWidth="1"/>
    <col min="8" max="8" width="10.85546875" style="11" customWidth="1"/>
    <col min="9" max="9" width="12.42578125" customWidth="1"/>
  </cols>
  <sheetData>
    <row r="1" spans="1:9" ht="47.25" customHeight="1">
      <c r="A1" s="44" t="s">
        <v>106</v>
      </c>
      <c r="B1" s="44"/>
      <c r="C1" s="44"/>
      <c r="D1" s="44"/>
      <c r="E1" s="44"/>
      <c r="F1" s="44"/>
      <c r="G1" s="44"/>
      <c r="H1" s="44"/>
      <c r="I1" s="44"/>
    </row>
    <row r="3" spans="1:9">
      <c r="A3" s="13" t="s">
        <v>98</v>
      </c>
      <c r="B3" s="13"/>
      <c r="C3" s="13"/>
      <c r="D3" s="13"/>
      <c r="F3" s="13"/>
      <c r="G3" s="13"/>
      <c r="H3" s="14"/>
    </row>
    <row r="4" spans="1:9" ht="15" customHeight="1">
      <c r="A4" s="45" t="s">
        <v>19</v>
      </c>
      <c r="B4" s="45" t="s">
        <v>0</v>
      </c>
      <c r="C4" s="45" t="s">
        <v>1</v>
      </c>
      <c r="D4" s="45" t="s">
        <v>2</v>
      </c>
      <c r="E4" s="45"/>
      <c r="F4" s="45"/>
      <c r="G4" s="45"/>
      <c r="H4" s="46" t="s">
        <v>3</v>
      </c>
      <c r="I4" s="45" t="s">
        <v>4</v>
      </c>
    </row>
    <row r="5" spans="1:9" ht="75" customHeight="1">
      <c r="A5" s="45"/>
      <c r="B5" s="45"/>
      <c r="C5" s="45"/>
      <c r="D5" s="16">
        <v>1</v>
      </c>
      <c r="E5" s="16">
        <v>2</v>
      </c>
      <c r="F5" s="16">
        <v>3</v>
      </c>
      <c r="G5" s="15" t="s">
        <v>20</v>
      </c>
      <c r="H5" s="46"/>
      <c r="I5" s="45"/>
    </row>
    <row r="6" spans="1:9" ht="75" customHeight="1">
      <c r="A6" s="27" t="s">
        <v>26</v>
      </c>
      <c r="B6" s="20" t="s">
        <v>5</v>
      </c>
      <c r="C6" s="1" t="s">
        <v>6</v>
      </c>
      <c r="D6" s="22">
        <v>3141.63</v>
      </c>
      <c r="E6" s="22">
        <v>3004.66</v>
      </c>
      <c r="F6" s="22">
        <v>1843.26</v>
      </c>
      <c r="G6" s="22">
        <f t="shared" ref="G6:G36" si="0">(D6+E6+F6)/3</f>
        <v>2663.1833333333334</v>
      </c>
      <c r="H6" s="23">
        <v>1</v>
      </c>
      <c r="I6" s="22">
        <f t="shared" ref="I6:I37" si="1">G6*H6</f>
        <v>2663.1833333333334</v>
      </c>
    </row>
    <row r="7" spans="1:9" ht="74.25" customHeight="1">
      <c r="A7" s="27" t="s">
        <v>27</v>
      </c>
      <c r="B7" s="20" t="s">
        <v>5</v>
      </c>
      <c r="C7" s="1" t="s">
        <v>6</v>
      </c>
      <c r="D7" s="22">
        <v>1533.06</v>
      </c>
      <c r="E7" s="22">
        <v>2742.45</v>
      </c>
      <c r="F7" s="22">
        <v>1540.16</v>
      </c>
      <c r="G7" s="22">
        <f t="shared" si="0"/>
        <v>1938.5566666666666</v>
      </c>
      <c r="H7" s="23">
        <v>1</v>
      </c>
      <c r="I7" s="22">
        <f t="shared" si="1"/>
        <v>1938.5566666666666</v>
      </c>
    </row>
    <row r="8" spans="1:9" ht="75" customHeight="1">
      <c r="A8" s="27" t="s">
        <v>28</v>
      </c>
      <c r="B8" s="20" t="s">
        <v>5</v>
      </c>
      <c r="C8" s="21" t="s">
        <v>6</v>
      </c>
      <c r="D8" s="22">
        <v>2864.1</v>
      </c>
      <c r="E8" s="22">
        <v>2230.29</v>
      </c>
      <c r="F8" s="22">
        <v>1648.59</v>
      </c>
      <c r="G8" s="22">
        <f t="shared" si="0"/>
        <v>2247.66</v>
      </c>
      <c r="H8" s="23">
        <v>1</v>
      </c>
      <c r="I8" s="22">
        <f t="shared" si="1"/>
        <v>2247.66</v>
      </c>
    </row>
    <row r="9" spans="1:9" ht="74.25" customHeight="1">
      <c r="A9" s="27" t="s">
        <v>29</v>
      </c>
      <c r="B9" s="20" t="s">
        <v>5</v>
      </c>
      <c r="C9" s="21" t="s">
        <v>6</v>
      </c>
      <c r="D9" s="22">
        <v>5067.3900000000003</v>
      </c>
      <c r="E9" s="22">
        <v>4193.78</v>
      </c>
      <c r="F9" s="22">
        <v>0</v>
      </c>
      <c r="G9" s="22">
        <f>(D9+E9+F9)/2</f>
        <v>4630.585</v>
      </c>
      <c r="H9" s="23">
        <v>1</v>
      </c>
      <c r="I9" s="22">
        <f t="shared" si="1"/>
        <v>4630.585</v>
      </c>
    </row>
    <row r="10" spans="1:9" ht="75" customHeight="1">
      <c r="A10" s="20" t="s">
        <v>30</v>
      </c>
      <c r="B10" s="20" t="s">
        <v>5</v>
      </c>
      <c r="C10" s="21" t="s">
        <v>6</v>
      </c>
      <c r="D10" s="22">
        <v>3141.63</v>
      </c>
      <c r="E10" s="22">
        <v>3004.66</v>
      </c>
      <c r="F10" s="22">
        <v>1855.42</v>
      </c>
      <c r="G10" s="22">
        <f>(D10+E10+F10)/3</f>
        <v>2667.2366666666667</v>
      </c>
      <c r="H10" s="23">
        <v>1</v>
      </c>
      <c r="I10" s="22">
        <f t="shared" si="1"/>
        <v>2667.2366666666667</v>
      </c>
    </row>
    <row r="11" spans="1:9" ht="74.25" customHeight="1">
      <c r="A11" s="20" t="s">
        <v>31</v>
      </c>
      <c r="B11" s="20" t="s">
        <v>5</v>
      </c>
      <c r="C11" s="21" t="s">
        <v>6</v>
      </c>
      <c r="D11" s="22">
        <v>1571.69</v>
      </c>
      <c r="E11" s="22">
        <v>1489.68</v>
      </c>
      <c r="F11" s="22">
        <v>1843.26</v>
      </c>
      <c r="G11" s="22">
        <f t="shared" si="0"/>
        <v>1634.8766666666668</v>
      </c>
      <c r="H11" s="23">
        <v>1</v>
      </c>
      <c r="I11" s="22">
        <f t="shared" si="1"/>
        <v>1634.8766666666668</v>
      </c>
    </row>
    <row r="12" spans="1:9" ht="75" customHeight="1">
      <c r="A12" s="20" t="s">
        <v>32</v>
      </c>
      <c r="B12" s="20" t="s">
        <v>5</v>
      </c>
      <c r="C12" s="21" t="s">
        <v>6</v>
      </c>
      <c r="D12" s="22">
        <v>4188.6899999999996</v>
      </c>
      <c r="E12" s="22">
        <v>5031.78</v>
      </c>
      <c r="F12" s="22">
        <v>5949.55</v>
      </c>
      <c r="G12" s="22">
        <f t="shared" si="0"/>
        <v>5056.6733333333332</v>
      </c>
      <c r="H12" s="23">
        <v>1</v>
      </c>
      <c r="I12" s="22">
        <f t="shared" si="1"/>
        <v>5056.6733333333332</v>
      </c>
    </row>
    <row r="13" spans="1:9" ht="74.25" customHeight="1">
      <c r="A13" s="20" t="s">
        <v>33</v>
      </c>
      <c r="B13" s="20" t="s">
        <v>5</v>
      </c>
      <c r="C13" s="21" t="s">
        <v>6</v>
      </c>
      <c r="D13" s="22">
        <v>4188.6899999999996</v>
      </c>
      <c r="E13" s="22">
        <v>5031.78</v>
      </c>
      <c r="F13" s="22">
        <v>5949.55</v>
      </c>
      <c r="G13" s="22">
        <f t="shared" si="0"/>
        <v>5056.6733333333332</v>
      </c>
      <c r="H13" s="23">
        <v>1</v>
      </c>
      <c r="I13" s="22">
        <f t="shared" si="1"/>
        <v>5056.6733333333332</v>
      </c>
    </row>
    <row r="14" spans="1:9" ht="75" customHeight="1">
      <c r="A14" s="20" t="s">
        <v>34</v>
      </c>
      <c r="B14" s="20" t="s">
        <v>5</v>
      </c>
      <c r="C14" s="21" t="s">
        <v>6</v>
      </c>
      <c r="D14" s="22">
        <v>7623.36</v>
      </c>
      <c r="E14" s="22">
        <v>7872.93</v>
      </c>
      <c r="F14" s="22">
        <v>6448.37</v>
      </c>
      <c r="G14" s="22">
        <f t="shared" si="0"/>
        <v>7314.8866666666663</v>
      </c>
      <c r="H14" s="23">
        <v>2</v>
      </c>
      <c r="I14" s="22">
        <f t="shared" si="1"/>
        <v>14629.773333333333</v>
      </c>
    </row>
    <row r="15" spans="1:9" ht="74.25" customHeight="1">
      <c r="A15" s="20" t="s">
        <v>35</v>
      </c>
      <c r="B15" s="20" t="s">
        <v>5</v>
      </c>
      <c r="C15" s="21" t="s">
        <v>6</v>
      </c>
      <c r="D15" s="22">
        <v>4188.7</v>
      </c>
      <c r="E15" s="22">
        <v>5031.78</v>
      </c>
      <c r="F15" s="22">
        <v>5840.03</v>
      </c>
      <c r="G15" s="22">
        <f t="shared" si="0"/>
        <v>5020.1699999999992</v>
      </c>
      <c r="H15" s="23">
        <v>2</v>
      </c>
      <c r="I15" s="22">
        <f t="shared" si="1"/>
        <v>10040.339999999998</v>
      </c>
    </row>
    <row r="16" spans="1:9" ht="75" customHeight="1">
      <c r="A16" s="20" t="s">
        <v>36</v>
      </c>
      <c r="B16" s="20" t="s">
        <v>5</v>
      </c>
      <c r="C16" s="21" t="s">
        <v>6</v>
      </c>
      <c r="D16" s="22">
        <v>4188.6899999999996</v>
      </c>
      <c r="E16" s="22">
        <v>0</v>
      </c>
      <c r="F16" s="22">
        <v>0</v>
      </c>
      <c r="G16" s="22">
        <f>(D16+E16+F16)/1</f>
        <v>4188.6899999999996</v>
      </c>
      <c r="H16" s="23">
        <v>1</v>
      </c>
      <c r="I16" s="22">
        <f t="shared" si="1"/>
        <v>4188.6899999999996</v>
      </c>
    </row>
    <row r="17" spans="1:9" ht="74.25" customHeight="1">
      <c r="A17" s="20" t="s">
        <v>37</v>
      </c>
      <c r="B17" s="20" t="s">
        <v>5</v>
      </c>
      <c r="C17" s="21" t="s">
        <v>6</v>
      </c>
      <c r="D17" s="22">
        <v>7623.36</v>
      </c>
      <c r="E17" s="22">
        <v>7872.93</v>
      </c>
      <c r="F17" s="22">
        <v>6448.37</v>
      </c>
      <c r="G17" s="22">
        <f t="shared" si="0"/>
        <v>7314.8866666666663</v>
      </c>
      <c r="H17" s="23">
        <v>2</v>
      </c>
      <c r="I17" s="22">
        <f t="shared" si="1"/>
        <v>14629.773333333333</v>
      </c>
    </row>
    <row r="18" spans="1:9" ht="75" customHeight="1">
      <c r="A18" s="20" t="s">
        <v>38</v>
      </c>
      <c r="B18" s="20" t="s">
        <v>5</v>
      </c>
      <c r="C18" s="21" t="s">
        <v>6</v>
      </c>
      <c r="D18" s="22">
        <v>4188.6899999999996</v>
      </c>
      <c r="E18" s="22">
        <v>0</v>
      </c>
      <c r="F18" s="22">
        <v>0</v>
      </c>
      <c r="G18" s="22">
        <f>(D18+E18+F18)/1</f>
        <v>4188.6899999999996</v>
      </c>
      <c r="H18" s="23">
        <v>1</v>
      </c>
      <c r="I18" s="22">
        <f t="shared" si="1"/>
        <v>4188.6899999999996</v>
      </c>
    </row>
    <row r="19" spans="1:9" ht="74.25" customHeight="1">
      <c r="A19" s="20" t="s">
        <v>39</v>
      </c>
      <c r="B19" s="20" t="s">
        <v>5</v>
      </c>
      <c r="C19" s="21" t="s">
        <v>6</v>
      </c>
      <c r="D19" s="22">
        <v>1533.06</v>
      </c>
      <c r="E19" s="22">
        <v>2742.45</v>
      </c>
      <c r="F19" s="22">
        <v>1540.16</v>
      </c>
      <c r="G19" s="22">
        <f t="shared" si="0"/>
        <v>1938.5566666666666</v>
      </c>
      <c r="H19" s="23">
        <v>1</v>
      </c>
      <c r="I19" s="22">
        <f t="shared" si="1"/>
        <v>1938.5566666666666</v>
      </c>
    </row>
    <row r="20" spans="1:9" ht="75" customHeight="1">
      <c r="A20" s="20" t="s">
        <v>27</v>
      </c>
      <c r="B20" s="20" t="s">
        <v>5</v>
      </c>
      <c r="C20" s="21" t="s">
        <v>6</v>
      </c>
      <c r="D20" s="22">
        <v>1533.06</v>
      </c>
      <c r="E20" s="22">
        <v>2742.45</v>
      </c>
      <c r="F20" s="22">
        <v>1540.16</v>
      </c>
      <c r="G20" s="22">
        <f t="shared" si="0"/>
        <v>1938.5566666666666</v>
      </c>
      <c r="H20" s="23">
        <v>1</v>
      </c>
      <c r="I20" s="22">
        <f t="shared" si="1"/>
        <v>1938.5566666666666</v>
      </c>
    </row>
    <row r="21" spans="1:9" ht="74.25" customHeight="1">
      <c r="A21" s="20" t="s">
        <v>40</v>
      </c>
      <c r="B21" s="20" t="s">
        <v>5</v>
      </c>
      <c r="C21" s="21" t="s">
        <v>6</v>
      </c>
      <c r="D21" s="22">
        <v>3707.96</v>
      </c>
      <c r="E21" s="22">
        <v>2398.21</v>
      </c>
      <c r="F21" s="22">
        <v>7300.03</v>
      </c>
      <c r="G21" s="22">
        <f t="shared" si="0"/>
        <v>4468.7333333333336</v>
      </c>
      <c r="H21" s="23">
        <v>1</v>
      </c>
      <c r="I21" s="22">
        <f t="shared" si="1"/>
        <v>4468.7333333333336</v>
      </c>
    </row>
    <row r="22" spans="1:9" ht="75" customHeight="1">
      <c r="A22" s="20" t="s">
        <v>41</v>
      </c>
      <c r="B22" s="20" t="s">
        <v>5</v>
      </c>
      <c r="C22" s="21" t="s">
        <v>6</v>
      </c>
      <c r="D22" s="22">
        <v>3707.96</v>
      </c>
      <c r="E22" s="22">
        <v>2398.21</v>
      </c>
      <c r="F22" s="22">
        <v>7300.03</v>
      </c>
      <c r="G22" s="22">
        <f t="shared" si="0"/>
        <v>4468.7333333333336</v>
      </c>
      <c r="H22" s="23">
        <v>2</v>
      </c>
      <c r="I22" s="22">
        <f t="shared" si="1"/>
        <v>8937.4666666666672</v>
      </c>
    </row>
    <row r="23" spans="1:9" ht="74.25" customHeight="1">
      <c r="A23" s="20" t="s">
        <v>42</v>
      </c>
      <c r="B23" s="20" t="s">
        <v>5</v>
      </c>
      <c r="C23" s="21" t="s">
        <v>6</v>
      </c>
      <c r="D23" s="22">
        <v>3707.96</v>
      </c>
      <c r="E23" s="22">
        <v>2398.21</v>
      </c>
      <c r="F23" s="22">
        <v>7300.03</v>
      </c>
      <c r="G23" s="22">
        <f t="shared" si="0"/>
        <v>4468.7333333333336</v>
      </c>
      <c r="H23" s="23">
        <v>1</v>
      </c>
      <c r="I23" s="22">
        <f t="shared" si="1"/>
        <v>4468.7333333333336</v>
      </c>
    </row>
    <row r="24" spans="1:9" ht="75" customHeight="1">
      <c r="A24" s="20" t="s">
        <v>43</v>
      </c>
      <c r="B24" s="20" t="s">
        <v>5</v>
      </c>
      <c r="C24" s="21" t="s">
        <v>6</v>
      </c>
      <c r="D24" s="22">
        <v>3075.8</v>
      </c>
      <c r="E24" s="22">
        <v>1795.58</v>
      </c>
      <c r="F24" s="22">
        <v>2688.85</v>
      </c>
      <c r="G24" s="22">
        <f t="shared" si="0"/>
        <v>2520.0766666666664</v>
      </c>
      <c r="H24" s="23">
        <v>1</v>
      </c>
      <c r="I24" s="22">
        <f t="shared" si="1"/>
        <v>2520.0766666666664</v>
      </c>
    </row>
    <row r="25" spans="1:9" ht="74.25" customHeight="1">
      <c r="A25" s="20" t="s">
        <v>44</v>
      </c>
      <c r="B25" s="20" t="s">
        <v>5</v>
      </c>
      <c r="C25" s="21" t="s">
        <v>6</v>
      </c>
      <c r="D25" s="22">
        <v>3959.37</v>
      </c>
      <c r="E25" s="22">
        <v>4591.7</v>
      </c>
      <c r="F25" s="22">
        <v>3296.77</v>
      </c>
      <c r="G25" s="22">
        <f t="shared" si="0"/>
        <v>3949.28</v>
      </c>
      <c r="H25" s="23">
        <v>9</v>
      </c>
      <c r="I25" s="22">
        <f t="shared" si="1"/>
        <v>35543.520000000004</v>
      </c>
    </row>
    <row r="26" spans="1:9" ht="75" customHeight="1">
      <c r="A26" s="20" t="s">
        <v>45</v>
      </c>
      <c r="B26" s="20" t="s">
        <v>5</v>
      </c>
      <c r="C26" s="21" t="s">
        <v>6</v>
      </c>
      <c r="D26" s="22">
        <v>3954.89</v>
      </c>
      <c r="E26" s="22">
        <v>3945.09</v>
      </c>
      <c r="F26" s="22">
        <v>0</v>
      </c>
      <c r="G26" s="22">
        <f>(D26+E26+F26)/2</f>
        <v>3949.99</v>
      </c>
      <c r="H26" s="23">
        <v>5</v>
      </c>
      <c r="I26" s="22">
        <f t="shared" si="1"/>
        <v>19749.949999999997</v>
      </c>
    </row>
    <row r="27" spans="1:9" ht="74.25" customHeight="1">
      <c r="A27" s="20" t="s">
        <v>46</v>
      </c>
      <c r="B27" s="20" t="s">
        <v>5</v>
      </c>
      <c r="C27" s="21" t="s">
        <v>6</v>
      </c>
      <c r="D27" s="22">
        <v>3954.89</v>
      </c>
      <c r="E27" s="22">
        <v>3945.09</v>
      </c>
      <c r="F27" s="22">
        <v>0</v>
      </c>
      <c r="G27" s="22">
        <f>(D27+E27+F27)/2</f>
        <v>3949.99</v>
      </c>
      <c r="H27" s="23">
        <v>5</v>
      </c>
      <c r="I27" s="22">
        <f t="shared" si="1"/>
        <v>19749.949999999997</v>
      </c>
    </row>
    <row r="28" spans="1:9" ht="75" customHeight="1">
      <c r="A28" s="20" t="s">
        <v>48</v>
      </c>
      <c r="B28" s="20" t="s">
        <v>5</v>
      </c>
      <c r="C28" s="21" t="s">
        <v>6</v>
      </c>
      <c r="D28" s="22">
        <v>4928.67</v>
      </c>
      <c r="E28" s="22">
        <v>4978.68</v>
      </c>
      <c r="F28" s="22">
        <v>0</v>
      </c>
      <c r="G28" s="22">
        <f>(D28+E28+F28)/2</f>
        <v>4953.6750000000002</v>
      </c>
      <c r="H28" s="23">
        <v>6</v>
      </c>
      <c r="I28" s="22">
        <f t="shared" si="1"/>
        <v>29722.050000000003</v>
      </c>
    </row>
    <row r="29" spans="1:9" ht="74.25" customHeight="1">
      <c r="A29" s="20" t="s">
        <v>47</v>
      </c>
      <c r="B29" s="20" t="s">
        <v>5</v>
      </c>
      <c r="C29" s="21" t="s">
        <v>6</v>
      </c>
      <c r="D29" s="22">
        <v>6616.14</v>
      </c>
      <c r="E29" s="22">
        <v>0</v>
      </c>
      <c r="F29" s="22">
        <v>5762.95</v>
      </c>
      <c r="G29" s="22">
        <f>(D29+E29+F29)/2</f>
        <v>6189.5450000000001</v>
      </c>
      <c r="H29" s="23">
        <v>1</v>
      </c>
      <c r="I29" s="22">
        <f t="shared" si="1"/>
        <v>6189.5450000000001</v>
      </c>
    </row>
    <row r="30" spans="1:9" ht="75" customHeight="1">
      <c r="A30" s="20" t="s">
        <v>49</v>
      </c>
      <c r="B30" s="20" t="s">
        <v>5</v>
      </c>
      <c r="C30" s="21" t="s">
        <v>6</v>
      </c>
      <c r="D30" s="22">
        <v>3959.37</v>
      </c>
      <c r="E30" s="22">
        <v>4591.7</v>
      </c>
      <c r="F30" s="22">
        <v>3296.77</v>
      </c>
      <c r="G30" s="22">
        <f t="shared" si="0"/>
        <v>3949.28</v>
      </c>
      <c r="H30" s="23">
        <v>2</v>
      </c>
      <c r="I30" s="22">
        <f t="shared" si="1"/>
        <v>7898.56</v>
      </c>
    </row>
    <row r="31" spans="1:9" ht="74.25" customHeight="1">
      <c r="A31" s="20" t="s">
        <v>50</v>
      </c>
      <c r="B31" s="20" t="s">
        <v>5</v>
      </c>
      <c r="C31" s="21" t="s">
        <v>6</v>
      </c>
      <c r="D31" s="22">
        <v>3221.75</v>
      </c>
      <c r="E31" s="22">
        <v>3945.09</v>
      </c>
      <c r="F31" s="22">
        <v>0</v>
      </c>
      <c r="G31" s="22">
        <f>(D31+E31+F31)/2</f>
        <v>3583.42</v>
      </c>
      <c r="H31" s="23">
        <v>6</v>
      </c>
      <c r="I31" s="22">
        <f t="shared" si="1"/>
        <v>21500.52</v>
      </c>
    </row>
    <row r="32" spans="1:9" ht="75" customHeight="1">
      <c r="A32" s="20" t="s">
        <v>49</v>
      </c>
      <c r="B32" s="20" t="s">
        <v>5</v>
      </c>
      <c r="C32" s="21" t="s">
        <v>6</v>
      </c>
      <c r="D32" s="22">
        <v>3959.37</v>
      </c>
      <c r="E32" s="22">
        <v>4591.7</v>
      </c>
      <c r="F32" s="22">
        <v>3296.77</v>
      </c>
      <c r="G32" s="22">
        <f t="shared" si="0"/>
        <v>3949.28</v>
      </c>
      <c r="H32" s="23">
        <v>1</v>
      </c>
      <c r="I32" s="22">
        <f t="shared" si="1"/>
        <v>3949.28</v>
      </c>
    </row>
    <row r="33" spans="1:9" ht="74.25" customHeight="1">
      <c r="A33" s="20" t="s">
        <v>51</v>
      </c>
      <c r="B33" s="20" t="s">
        <v>5</v>
      </c>
      <c r="C33" s="21" t="s">
        <v>6</v>
      </c>
      <c r="D33" s="22">
        <v>3959.37</v>
      </c>
      <c r="E33" s="22">
        <v>4591.7</v>
      </c>
      <c r="F33" s="22">
        <v>3296.77</v>
      </c>
      <c r="G33" s="22">
        <f t="shared" si="0"/>
        <v>3949.28</v>
      </c>
      <c r="H33" s="23">
        <v>6</v>
      </c>
      <c r="I33" s="22">
        <f t="shared" si="1"/>
        <v>23695.68</v>
      </c>
    </row>
    <row r="34" spans="1:9" ht="75" customHeight="1">
      <c r="A34" s="20" t="s">
        <v>52</v>
      </c>
      <c r="B34" s="20" t="s">
        <v>5</v>
      </c>
      <c r="C34" s="21" t="s">
        <v>6</v>
      </c>
      <c r="D34" s="22">
        <v>2990.83</v>
      </c>
      <c r="E34" s="22">
        <v>0</v>
      </c>
      <c r="F34" s="22">
        <v>0</v>
      </c>
      <c r="G34" s="22">
        <f>(D34+E34+F34)/1</f>
        <v>2990.83</v>
      </c>
      <c r="H34" s="23">
        <v>3</v>
      </c>
      <c r="I34" s="22">
        <f t="shared" si="1"/>
        <v>8972.49</v>
      </c>
    </row>
    <row r="35" spans="1:9" ht="74.25" customHeight="1">
      <c r="A35" s="20" t="s">
        <v>53</v>
      </c>
      <c r="B35" s="20" t="s">
        <v>5</v>
      </c>
      <c r="C35" s="21" t="s">
        <v>6</v>
      </c>
      <c r="D35" s="22">
        <v>4107.34</v>
      </c>
      <c r="E35" s="22">
        <v>3945.09</v>
      </c>
      <c r="F35" s="22">
        <v>0</v>
      </c>
      <c r="G35" s="22">
        <f>(D35+E35+F35)/2</f>
        <v>4026.2150000000001</v>
      </c>
      <c r="H35" s="23">
        <v>1</v>
      </c>
      <c r="I35" s="22">
        <f t="shared" si="1"/>
        <v>4026.2150000000001</v>
      </c>
    </row>
    <row r="36" spans="1:9" ht="75" customHeight="1">
      <c r="A36" s="20" t="s">
        <v>54</v>
      </c>
      <c r="B36" s="20" t="s">
        <v>5</v>
      </c>
      <c r="C36" s="21" t="s">
        <v>6</v>
      </c>
      <c r="D36" s="22">
        <v>3959.37</v>
      </c>
      <c r="E36" s="22">
        <v>4591.7</v>
      </c>
      <c r="F36" s="22">
        <v>3296.77</v>
      </c>
      <c r="G36" s="22">
        <f t="shared" si="0"/>
        <v>3949.28</v>
      </c>
      <c r="H36" s="23">
        <v>3</v>
      </c>
      <c r="I36" s="22">
        <f t="shared" si="1"/>
        <v>11847.84</v>
      </c>
    </row>
    <row r="37" spans="1:9" ht="74.25" customHeight="1">
      <c r="A37" s="20" t="s">
        <v>53</v>
      </c>
      <c r="B37" s="20" t="s">
        <v>5</v>
      </c>
      <c r="C37" s="21" t="s">
        <v>6</v>
      </c>
      <c r="D37" s="22">
        <v>4107.34</v>
      </c>
      <c r="E37" s="22">
        <v>3945.09</v>
      </c>
      <c r="F37" s="22">
        <v>0</v>
      </c>
      <c r="G37" s="22">
        <f>(D37+E37+F37)/2</f>
        <v>4026.2150000000001</v>
      </c>
      <c r="H37" s="23">
        <v>1</v>
      </c>
      <c r="I37" s="22">
        <f t="shared" si="1"/>
        <v>4026.2150000000001</v>
      </c>
    </row>
    <row r="38" spans="1:9" ht="75" customHeight="1">
      <c r="A38" s="20" t="s">
        <v>55</v>
      </c>
      <c r="B38" s="20" t="s">
        <v>5</v>
      </c>
      <c r="C38" s="21" t="s">
        <v>6</v>
      </c>
      <c r="D38" s="22">
        <v>3959.37</v>
      </c>
      <c r="E38" s="22">
        <v>4591.7</v>
      </c>
      <c r="F38" s="22">
        <v>3296.77</v>
      </c>
      <c r="G38" s="22">
        <f t="shared" ref="G38:G69" si="2">(D38+E38+F38)/3</f>
        <v>3949.28</v>
      </c>
      <c r="H38" s="23">
        <v>1</v>
      </c>
      <c r="I38" s="22">
        <f t="shared" ref="I38:I69" si="3">G38*H38</f>
        <v>3949.28</v>
      </c>
    </row>
    <row r="39" spans="1:9" ht="74.25" customHeight="1">
      <c r="A39" s="20" t="s">
        <v>56</v>
      </c>
      <c r="B39" s="20" t="s">
        <v>5</v>
      </c>
      <c r="C39" s="21" t="s">
        <v>6</v>
      </c>
      <c r="D39" s="22">
        <v>6616.14</v>
      </c>
      <c r="E39" s="22">
        <v>0</v>
      </c>
      <c r="F39" s="22">
        <v>0</v>
      </c>
      <c r="G39" s="22">
        <f>(D39+E39+F39)/1</f>
        <v>6616.14</v>
      </c>
      <c r="H39" s="23">
        <v>1</v>
      </c>
      <c r="I39" s="22">
        <f t="shared" si="3"/>
        <v>6616.14</v>
      </c>
    </row>
    <row r="40" spans="1:9" ht="75" customHeight="1">
      <c r="A40" s="20" t="s">
        <v>49</v>
      </c>
      <c r="B40" s="20" t="s">
        <v>5</v>
      </c>
      <c r="C40" s="21" t="s">
        <v>6</v>
      </c>
      <c r="D40" s="22">
        <v>3959.37</v>
      </c>
      <c r="E40" s="22">
        <v>4591.7</v>
      </c>
      <c r="F40" s="22">
        <v>3296.77</v>
      </c>
      <c r="G40" s="22">
        <f t="shared" si="2"/>
        <v>3949.28</v>
      </c>
      <c r="H40" s="23">
        <v>1</v>
      </c>
      <c r="I40" s="22">
        <f t="shared" si="3"/>
        <v>3949.28</v>
      </c>
    </row>
    <row r="41" spans="1:9" ht="74.25" customHeight="1">
      <c r="A41" s="20" t="s">
        <v>54</v>
      </c>
      <c r="B41" s="20" t="s">
        <v>5</v>
      </c>
      <c r="C41" s="21" t="s">
        <v>6</v>
      </c>
      <c r="D41" s="22">
        <v>3959.37</v>
      </c>
      <c r="E41" s="22">
        <v>4591.7</v>
      </c>
      <c r="F41" s="22">
        <v>3296.77</v>
      </c>
      <c r="G41" s="22">
        <f t="shared" si="2"/>
        <v>3949.28</v>
      </c>
      <c r="H41" s="23">
        <v>2</v>
      </c>
      <c r="I41" s="22">
        <f t="shared" si="3"/>
        <v>7898.56</v>
      </c>
    </row>
    <row r="42" spans="1:9" ht="75" customHeight="1">
      <c r="A42" s="20" t="s">
        <v>53</v>
      </c>
      <c r="B42" s="20" t="s">
        <v>5</v>
      </c>
      <c r="C42" s="21" t="s">
        <v>6</v>
      </c>
      <c r="D42" s="22">
        <v>4107.34</v>
      </c>
      <c r="E42" s="22">
        <v>3945.09</v>
      </c>
      <c r="F42" s="22">
        <v>0</v>
      </c>
      <c r="G42" s="22">
        <f>(D42+E42+F42)/2</f>
        <v>4026.2150000000001</v>
      </c>
      <c r="H42" s="23">
        <v>1</v>
      </c>
      <c r="I42" s="22">
        <f t="shared" si="3"/>
        <v>4026.2150000000001</v>
      </c>
    </row>
    <row r="43" spans="1:9" ht="74.25" customHeight="1">
      <c r="A43" s="20" t="s">
        <v>55</v>
      </c>
      <c r="B43" s="20" t="s">
        <v>5</v>
      </c>
      <c r="C43" s="21" t="s">
        <v>6</v>
      </c>
      <c r="D43" s="22">
        <v>3959.37</v>
      </c>
      <c r="E43" s="22">
        <v>4591.7</v>
      </c>
      <c r="F43" s="22">
        <v>3296.77</v>
      </c>
      <c r="G43" s="22">
        <f t="shared" si="2"/>
        <v>3949.28</v>
      </c>
      <c r="H43" s="23">
        <v>1</v>
      </c>
      <c r="I43" s="22">
        <f t="shared" si="3"/>
        <v>3949.28</v>
      </c>
    </row>
    <row r="44" spans="1:9" ht="75" customHeight="1">
      <c r="A44" s="20" t="s">
        <v>53</v>
      </c>
      <c r="B44" s="20" t="s">
        <v>5</v>
      </c>
      <c r="C44" s="21" t="s">
        <v>6</v>
      </c>
      <c r="D44" s="22">
        <v>4107.34</v>
      </c>
      <c r="E44" s="22">
        <v>3945.09</v>
      </c>
      <c r="F44" s="22">
        <v>0</v>
      </c>
      <c r="G44" s="22">
        <f>(D44+E44+F44)/2</f>
        <v>4026.2150000000001</v>
      </c>
      <c r="H44" s="23">
        <v>1</v>
      </c>
      <c r="I44" s="22">
        <f t="shared" si="3"/>
        <v>4026.2150000000001</v>
      </c>
    </row>
    <row r="45" spans="1:9" ht="74.25" customHeight="1">
      <c r="A45" s="20" t="s">
        <v>57</v>
      </c>
      <c r="B45" s="20" t="s">
        <v>5</v>
      </c>
      <c r="C45" s="21" t="s">
        <v>6</v>
      </c>
      <c r="D45" s="22">
        <v>1582.85</v>
      </c>
      <c r="E45" s="22">
        <v>2510.9</v>
      </c>
      <c r="F45" s="22">
        <v>3029.78</v>
      </c>
      <c r="G45" s="22">
        <f t="shared" si="2"/>
        <v>2374.5100000000002</v>
      </c>
      <c r="H45" s="23">
        <v>3</v>
      </c>
      <c r="I45" s="22">
        <f t="shared" si="3"/>
        <v>7123.5300000000007</v>
      </c>
    </row>
    <row r="46" spans="1:9" ht="75" customHeight="1">
      <c r="A46" s="20" t="s">
        <v>58</v>
      </c>
      <c r="B46" s="20" t="s">
        <v>5</v>
      </c>
      <c r="C46" s="21" t="s">
        <v>6</v>
      </c>
      <c r="D46" s="22">
        <v>1029.08</v>
      </c>
      <c r="E46" s="22">
        <v>0</v>
      </c>
      <c r="F46" s="22">
        <v>0</v>
      </c>
      <c r="G46" s="22">
        <f>(D46+E46+F46)/1</f>
        <v>1029.08</v>
      </c>
      <c r="H46" s="23">
        <v>4</v>
      </c>
      <c r="I46" s="22">
        <f t="shared" si="3"/>
        <v>4116.32</v>
      </c>
    </row>
    <row r="47" spans="1:9" ht="74.25" customHeight="1">
      <c r="A47" s="20" t="s">
        <v>59</v>
      </c>
      <c r="B47" s="20" t="s">
        <v>5</v>
      </c>
      <c r="C47" s="21" t="s">
        <v>6</v>
      </c>
      <c r="D47" s="22">
        <v>318.36</v>
      </c>
      <c r="E47" s="22">
        <v>0</v>
      </c>
      <c r="F47" s="22">
        <v>0</v>
      </c>
      <c r="G47" s="22">
        <f>(D47+E47+F47)/1</f>
        <v>318.36</v>
      </c>
      <c r="H47" s="23">
        <v>10</v>
      </c>
      <c r="I47" s="22">
        <f t="shared" si="3"/>
        <v>3183.6000000000004</v>
      </c>
    </row>
    <row r="48" spans="1:9" ht="75" customHeight="1">
      <c r="A48" s="20" t="s">
        <v>60</v>
      </c>
      <c r="B48" s="20" t="s">
        <v>5</v>
      </c>
      <c r="C48" s="21" t="s">
        <v>6</v>
      </c>
      <c r="D48" s="22">
        <v>3053.6</v>
      </c>
      <c r="E48" s="22">
        <v>3959.94</v>
      </c>
      <c r="F48" s="22">
        <v>0</v>
      </c>
      <c r="G48" s="22">
        <f>(D48+E48+F48)/2</f>
        <v>3506.77</v>
      </c>
      <c r="H48" s="23">
        <v>5</v>
      </c>
      <c r="I48" s="22">
        <f t="shared" si="3"/>
        <v>17533.849999999999</v>
      </c>
    </row>
    <row r="49" spans="1:9" ht="74.25" customHeight="1">
      <c r="A49" s="20" t="s">
        <v>61</v>
      </c>
      <c r="B49" s="20" t="s">
        <v>5</v>
      </c>
      <c r="C49" s="21" t="s">
        <v>6</v>
      </c>
      <c r="D49" s="22">
        <v>3927.98</v>
      </c>
      <c r="E49" s="22">
        <v>0</v>
      </c>
      <c r="F49" s="22">
        <v>0</v>
      </c>
      <c r="G49" s="22">
        <f>(D49+E49+F49)/1</f>
        <v>3927.98</v>
      </c>
      <c r="H49" s="23">
        <v>2</v>
      </c>
      <c r="I49" s="22">
        <f t="shared" si="3"/>
        <v>7855.96</v>
      </c>
    </row>
    <row r="50" spans="1:9" ht="75" customHeight="1">
      <c r="A50" s="20" t="s">
        <v>62</v>
      </c>
      <c r="B50" s="20" t="s">
        <v>5</v>
      </c>
      <c r="C50" s="21" t="s">
        <v>6</v>
      </c>
      <c r="D50" s="22">
        <v>1977.44</v>
      </c>
      <c r="E50" s="22">
        <v>0</v>
      </c>
      <c r="F50" s="22">
        <v>2746.58</v>
      </c>
      <c r="G50" s="22">
        <f>(D50+E50+F50)/2</f>
        <v>2362.0100000000002</v>
      </c>
      <c r="H50" s="23">
        <v>6</v>
      </c>
      <c r="I50" s="22">
        <f t="shared" si="3"/>
        <v>14172.060000000001</v>
      </c>
    </row>
    <row r="51" spans="1:9" ht="74.25" customHeight="1">
      <c r="A51" s="20" t="s">
        <v>63</v>
      </c>
      <c r="B51" s="20" t="s">
        <v>5</v>
      </c>
      <c r="C51" s="21" t="s">
        <v>6</v>
      </c>
      <c r="D51" s="22">
        <v>3291.26</v>
      </c>
      <c r="E51" s="22">
        <v>0</v>
      </c>
      <c r="F51" s="22">
        <v>0</v>
      </c>
      <c r="G51" s="22">
        <f>(D51+E51+F51)/1</f>
        <v>3291.26</v>
      </c>
      <c r="H51" s="23">
        <v>2</v>
      </c>
      <c r="I51" s="22">
        <f t="shared" si="3"/>
        <v>6582.52</v>
      </c>
    </row>
    <row r="52" spans="1:9" ht="75" customHeight="1">
      <c r="A52" s="20" t="s">
        <v>64</v>
      </c>
      <c r="B52" s="20" t="s">
        <v>5</v>
      </c>
      <c r="C52" s="21" t="s">
        <v>6</v>
      </c>
      <c r="D52" s="22">
        <v>2571.5700000000002</v>
      </c>
      <c r="E52" s="22">
        <v>0</v>
      </c>
      <c r="F52" s="22">
        <v>0</v>
      </c>
      <c r="G52" s="22">
        <f>(D52+E52+F52)/1</f>
        <v>2571.5700000000002</v>
      </c>
      <c r="H52" s="23">
        <v>2</v>
      </c>
      <c r="I52" s="22">
        <f t="shared" si="3"/>
        <v>5143.1400000000003</v>
      </c>
    </row>
    <row r="53" spans="1:9" ht="120.75" customHeight="1">
      <c r="A53" s="20" t="s">
        <v>65</v>
      </c>
      <c r="B53" s="20" t="s">
        <v>5</v>
      </c>
      <c r="C53" s="21" t="s">
        <v>6</v>
      </c>
      <c r="D53" s="22">
        <v>1186.02</v>
      </c>
      <c r="E53" s="22">
        <v>0</v>
      </c>
      <c r="F53" s="22">
        <v>0</v>
      </c>
      <c r="G53" s="22">
        <f>(D53+E53+F53)/1</f>
        <v>1186.02</v>
      </c>
      <c r="H53" s="23">
        <v>10</v>
      </c>
      <c r="I53" s="22">
        <f t="shared" si="3"/>
        <v>11860.2</v>
      </c>
    </row>
    <row r="54" spans="1:9" ht="75" customHeight="1">
      <c r="A54" s="20" t="s">
        <v>66</v>
      </c>
      <c r="B54" s="20" t="s">
        <v>5</v>
      </c>
      <c r="C54" s="21" t="s">
        <v>6</v>
      </c>
      <c r="D54" s="22">
        <v>1186.02</v>
      </c>
      <c r="E54" s="22">
        <v>0</v>
      </c>
      <c r="F54" s="22">
        <v>0</v>
      </c>
      <c r="G54" s="22">
        <f>(D54+E54+F54)/1</f>
        <v>1186.02</v>
      </c>
      <c r="H54" s="23">
        <v>1</v>
      </c>
      <c r="I54" s="22">
        <f t="shared" si="3"/>
        <v>1186.02</v>
      </c>
    </row>
    <row r="55" spans="1:9" ht="74.25" customHeight="1">
      <c r="A55" s="20" t="s">
        <v>67</v>
      </c>
      <c r="B55" s="20" t="s">
        <v>5</v>
      </c>
      <c r="C55" s="21" t="s">
        <v>6</v>
      </c>
      <c r="D55" s="22">
        <v>83.78</v>
      </c>
      <c r="E55" s="22">
        <v>320.08999999999997</v>
      </c>
      <c r="F55" s="22">
        <v>288.44</v>
      </c>
      <c r="G55" s="22">
        <f t="shared" si="2"/>
        <v>230.76999999999998</v>
      </c>
      <c r="H55" s="23">
        <v>2</v>
      </c>
      <c r="I55" s="22">
        <f t="shared" si="3"/>
        <v>461.53999999999996</v>
      </c>
    </row>
    <row r="56" spans="1:9" ht="75" customHeight="1">
      <c r="A56" s="20" t="s">
        <v>68</v>
      </c>
      <c r="B56" s="20" t="s">
        <v>5</v>
      </c>
      <c r="C56" s="21" t="s">
        <v>6</v>
      </c>
      <c r="D56" s="22">
        <v>3562.42</v>
      </c>
      <c r="E56" s="22">
        <v>3987.74</v>
      </c>
      <c r="F56" s="22">
        <v>2597.11</v>
      </c>
      <c r="G56" s="22">
        <f t="shared" si="2"/>
        <v>3382.4233333333336</v>
      </c>
      <c r="H56" s="23">
        <v>1</v>
      </c>
      <c r="I56" s="22">
        <f t="shared" si="3"/>
        <v>3382.4233333333336</v>
      </c>
    </row>
    <row r="57" spans="1:9" ht="74.25" customHeight="1">
      <c r="A57" s="20" t="s">
        <v>69</v>
      </c>
      <c r="B57" s="20" t="s">
        <v>5</v>
      </c>
      <c r="C57" s="21" t="s">
        <v>6</v>
      </c>
      <c r="D57" s="22">
        <v>1389.23</v>
      </c>
      <c r="E57" s="22">
        <v>802.15</v>
      </c>
      <c r="F57" s="22">
        <v>1399.17</v>
      </c>
      <c r="G57" s="22">
        <f t="shared" si="2"/>
        <v>1196.8500000000001</v>
      </c>
      <c r="H57" s="23">
        <v>36</v>
      </c>
      <c r="I57" s="22">
        <f t="shared" si="3"/>
        <v>43086.600000000006</v>
      </c>
    </row>
    <row r="58" spans="1:9" ht="75" customHeight="1">
      <c r="A58" s="20" t="s">
        <v>96</v>
      </c>
      <c r="B58" s="20" t="s">
        <v>5</v>
      </c>
      <c r="C58" s="21" t="s">
        <v>6</v>
      </c>
      <c r="D58" s="22">
        <v>2150.8200000000002</v>
      </c>
      <c r="E58" s="22">
        <v>917.15</v>
      </c>
      <c r="F58" s="22">
        <v>2119.73</v>
      </c>
      <c r="G58" s="22">
        <f t="shared" si="2"/>
        <v>1729.2333333333336</v>
      </c>
      <c r="H58" s="23">
        <v>15</v>
      </c>
      <c r="I58" s="22">
        <f t="shared" si="3"/>
        <v>25938.500000000004</v>
      </c>
    </row>
    <row r="59" spans="1:9" ht="74.25" customHeight="1">
      <c r="A59" s="20" t="s">
        <v>70</v>
      </c>
      <c r="B59" s="20" t="s">
        <v>5</v>
      </c>
      <c r="C59" s="21" t="s">
        <v>6</v>
      </c>
      <c r="D59" s="22">
        <v>149.86000000000001</v>
      </c>
      <c r="E59" s="22">
        <v>144.22999999999999</v>
      </c>
      <c r="F59" s="22">
        <v>159.69</v>
      </c>
      <c r="G59" s="22">
        <f t="shared" si="2"/>
        <v>151.26000000000002</v>
      </c>
      <c r="H59" s="23">
        <v>30</v>
      </c>
      <c r="I59" s="22">
        <f t="shared" si="3"/>
        <v>4537.8</v>
      </c>
    </row>
    <row r="60" spans="1:9" ht="75" customHeight="1">
      <c r="A60" s="20" t="s">
        <v>71</v>
      </c>
      <c r="B60" s="20" t="s">
        <v>5</v>
      </c>
      <c r="C60" s="21" t="s">
        <v>6</v>
      </c>
      <c r="D60" s="22">
        <v>196.97</v>
      </c>
      <c r="E60" s="22">
        <v>120.75</v>
      </c>
      <c r="F60" s="22">
        <v>230.31</v>
      </c>
      <c r="G60" s="22">
        <f t="shared" si="2"/>
        <v>182.67666666666665</v>
      </c>
      <c r="H60" s="23">
        <v>5</v>
      </c>
      <c r="I60" s="22">
        <f t="shared" si="3"/>
        <v>913.38333333333321</v>
      </c>
    </row>
    <row r="61" spans="1:9" ht="74.25" customHeight="1">
      <c r="A61" s="20" t="s">
        <v>72</v>
      </c>
      <c r="B61" s="20" t="s">
        <v>5</v>
      </c>
      <c r="C61" s="21" t="s">
        <v>6</v>
      </c>
      <c r="D61" s="22">
        <v>339.84</v>
      </c>
      <c r="E61" s="22">
        <v>258.76</v>
      </c>
      <c r="F61" s="22">
        <v>114.06</v>
      </c>
      <c r="G61" s="22">
        <f t="shared" si="2"/>
        <v>237.55333333333328</v>
      </c>
      <c r="H61" s="23">
        <v>20</v>
      </c>
      <c r="I61" s="22">
        <f t="shared" si="3"/>
        <v>4751.0666666666657</v>
      </c>
    </row>
    <row r="62" spans="1:9" ht="75" customHeight="1">
      <c r="A62" s="20" t="s">
        <v>73</v>
      </c>
      <c r="B62" s="20" t="s">
        <v>5</v>
      </c>
      <c r="C62" s="21" t="s">
        <v>6</v>
      </c>
      <c r="D62" s="22">
        <v>402.38</v>
      </c>
      <c r="E62" s="22">
        <v>542.91</v>
      </c>
      <c r="F62" s="22">
        <v>456.14</v>
      </c>
      <c r="G62" s="22">
        <f t="shared" si="2"/>
        <v>467.14333333333326</v>
      </c>
      <c r="H62" s="23">
        <v>75</v>
      </c>
      <c r="I62" s="22">
        <f t="shared" si="3"/>
        <v>35035.749999999993</v>
      </c>
    </row>
    <row r="63" spans="1:9" ht="74.25" customHeight="1">
      <c r="A63" s="20" t="s">
        <v>74</v>
      </c>
      <c r="B63" s="20" t="s">
        <v>5</v>
      </c>
      <c r="C63" s="21" t="s">
        <v>6</v>
      </c>
      <c r="D63" s="22">
        <v>271.45999999999998</v>
      </c>
      <c r="E63" s="22">
        <v>134.16999999999999</v>
      </c>
      <c r="F63" s="22">
        <v>205.31</v>
      </c>
      <c r="G63" s="22">
        <f t="shared" si="2"/>
        <v>203.64666666666668</v>
      </c>
      <c r="H63" s="23">
        <v>15</v>
      </c>
      <c r="I63" s="22">
        <f t="shared" si="3"/>
        <v>3054.7000000000003</v>
      </c>
    </row>
    <row r="64" spans="1:9" ht="75" customHeight="1">
      <c r="A64" s="20" t="s">
        <v>75</v>
      </c>
      <c r="B64" s="20" t="s">
        <v>5</v>
      </c>
      <c r="C64" s="21" t="s">
        <v>6</v>
      </c>
      <c r="D64" s="22">
        <v>617.23</v>
      </c>
      <c r="E64" s="22">
        <v>610</v>
      </c>
      <c r="F64" s="22">
        <v>570.17999999999995</v>
      </c>
      <c r="G64" s="22">
        <f t="shared" si="2"/>
        <v>599.13666666666666</v>
      </c>
      <c r="H64" s="23">
        <v>2</v>
      </c>
      <c r="I64" s="22">
        <f t="shared" si="3"/>
        <v>1198.2733333333333</v>
      </c>
    </row>
    <row r="65" spans="1:9" ht="74.25" customHeight="1">
      <c r="A65" s="20" t="s">
        <v>76</v>
      </c>
      <c r="B65" s="20" t="s">
        <v>5</v>
      </c>
      <c r="C65" s="21" t="s">
        <v>6</v>
      </c>
      <c r="D65" s="22">
        <v>617.23</v>
      </c>
      <c r="E65" s="22">
        <v>610</v>
      </c>
      <c r="F65" s="22">
        <v>570.17999999999995</v>
      </c>
      <c r="G65" s="22">
        <f t="shared" si="2"/>
        <v>599.13666666666666</v>
      </c>
      <c r="H65" s="23">
        <v>2</v>
      </c>
      <c r="I65" s="22">
        <f t="shared" si="3"/>
        <v>1198.2733333333333</v>
      </c>
    </row>
    <row r="66" spans="1:9" ht="75" customHeight="1">
      <c r="A66" s="20" t="s">
        <v>77</v>
      </c>
      <c r="B66" s="20" t="s">
        <v>5</v>
      </c>
      <c r="C66" s="21" t="s">
        <v>6</v>
      </c>
      <c r="D66" s="22">
        <v>931.8</v>
      </c>
      <c r="E66" s="22">
        <v>954.05</v>
      </c>
      <c r="F66" s="22">
        <v>866.88</v>
      </c>
      <c r="G66" s="22">
        <f t="shared" si="2"/>
        <v>917.57666666666671</v>
      </c>
      <c r="H66" s="23">
        <v>4</v>
      </c>
      <c r="I66" s="22">
        <f t="shared" si="3"/>
        <v>3670.3066666666668</v>
      </c>
    </row>
    <row r="67" spans="1:9" ht="74.25" customHeight="1">
      <c r="A67" s="20" t="s">
        <v>78</v>
      </c>
      <c r="B67" s="20" t="s">
        <v>5</v>
      </c>
      <c r="C67" s="21" t="s">
        <v>6</v>
      </c>
      <c r="D67" s="22">
        <v>931.8</v>
      </c>
      <c r="E67" s="22">
        <v>954.05</v>
      </c>
      <c r="F67" s="22">
        <v>866.88</v>
      </c>
      <c r="G67" s="22">
        <f t="shared" si="2"/>
        <v>917.57666666666671</v>
      </c>
      <c r="H67" s="23">
        <v>20</v>
      </c>
      <c r="I67" s="22">
        <f t="shared" si="3"/>
        <v>18351.533333333333</v>
      </c>
    </row>
    <row r="68" spans="1:9" ht="75" customHeight="1">
      <c r="A68" s="20" t="s">
        <v>79</v>
      </c>
      <c r="B68" s="20" t="s">
        <v>5</v>
      </c>
      <c r="C68" s="21" t="s">
        <v>6</v>
      </c>
      <c r="D68" s="22">
        <v>87.89</v>
      </c>
      <c r="E68" s="22">
        <v>115.96</v>
      </c>
      <c r="F68" s="22">
        <v>106.21</v>
      </c>
      <c r="G68" s="22">
        <f t="shared" si="2"/>
        <v>103.35333333333334</v>
      </c>
      <c r="H68" s="23">
        <v>17</v>
      </c>
      <c r="I68" s="22">
        <f t="shared" si="3"/>
        <v>1757.0066666666667</v>
      </c>
    </row>
    <row r="69" spans="1:9" ht="74.25" customHeight="1">
      <c r="A69" s="20" t="s">
        <v>80</v>
      </c>
      <c r="B69" s="20" t="s">
        <v>5</v>
      </c>
      <c r="C69" s="21" t="s">
        <v>6</v>
      </c>
      <c r="D69" s="22">
        <v>864.88</v>
      </c>
      <c r="E69" s="22">
        <v>725.96</v>
      </c>
      <c r="F69" s="22">
        <v>866.88</v>
      </c>
      <c r="G69" s="22">
        <f t="shared" si="2"/>
        <v>819.24000000000012</v>
      </c>
      <c r="H69" s="23">
        <v>25</v>
      </c>
      <c r="I69" s="22">
        <f t="shared" si="3"/>
        <v>20481.000000000004</v>
      </c>
    </row>
    <row r="70" spans="1:9" ht="75" customHeight="1">
      <c r="A70" s="20" t="s">
        <v>81</v>
      </c>
      <c r="B70" s="20" t="s">
        <v>5</v>
      </c>
      <c r="C70" s="21" t="s">
        <v>6</v>
      </c>
      <c r="D70" s="22">
        <v>8156.16</v>
      </c>
      <c r="E70" s="22">
        <v>8122.1</v>
      </c>
      <c r="F70" s="22">
        <v>0</v>
      </c>
      <c r="G70" s="22">
        <f>(D70+E70+F70)/2</f>
        <v>8139.13</v>
      </c>
      <c r="H70" s="23">
        <v>4</v>
      </c>
      <c r="I70" s="22">
        <f t="shared" ref="I70:I75" si="4">G70*H70</f>
        <v>32556.52</v>
      </c>
    </row>
    <row r="71" spans="1:9" ht="74.25" customHeight="1">
      <c r="A71" s="20" t="s">
        <v>82</v>
      </c>
      <c r="B71" s="20" t="s">
        <v>5</v>
      </c>
      <c r="C71" s="21" t="s">
        <v>6</v>
      </c>
      <c r="D71" s="22">
        <v>217.12</v>
      </c>
      <c r="E71" s="22">
        <v>221.86</v>
      </c>
      <c r="F71" s="22">
        <v>213.54</v>
      </c>
      <c r="G71" s="22">
        <f t="shared" ref="G71:G75" si="5">(D71+E71+F71)/3</f>
        <v>217.50666666666666</v>
      </c>
      <c r="H71" s="23">
        <v>54</v>
      </c>
      <c r="I71" s="22">
        <f t="shared" si="4"/>
        <v>11745.36</v>
      </c>
    </row>
    <row r="72" spans="1:9" ht="75" customHeight="1">
      <c r="A72" s="20" t="s">
        <v>83</v>
      </c>
      <c r="B72" s="20" t="s">
        <v>5</v>
      </c>
      <c r="C72" s="21" t="s">
        <v>6</v>
      </c>
      <c r="D72" s="22">
        <v>279.02999999999997</v>
      </c>
      <c r="E72" s="22">
        <v>219.94</v>
      </c>
      <c r="F72" s="22">
        <v>361.2</v>
      </c>
      <c r="G72" s="22">
        <f t="shared" si="5"/>
        <v>286.7233333333333</v>
      </c>
      <c r="H72" s="23">
        <v>1</v>
      </c>
      <c r="I72" s="22">
        <f t="shared" si="4"/>
        <v>286.7233333333333</v>
      </c>
    </row>
    <row r="73" spans="1:9" ht="74.25" customHeight="1">
      <c r="A73" s="20" t="s">
        <v>84</v>
      </c>
      <c r="B73" s="20" t="s">
        <v>5</v>
      </c>
      <c r="C73" s="21" t="s">
        <v>6</v>
      </c>
      <c r="D73" s="22">
        <v>1840.87</v>
      </c>
      <c r="E73" s="22">
        <v>1760.03</v>
      </c>
      <c r="F73" s="22">
        <v>1817.4</v>
      </c>
      <c r="G73" s="22">
        <f t="shared" si="5"/>
        <v>1806.0999999999997</v>
      </c>
      <c r="H73" s="23">
        <v>1</v>
      </c>
      <c r="I73" s="22">
        <f t="shared" si="4"/>
        <v>1806.0999999999997</v>
      </c>
    </row>
    <row r="74" spans="1:9" ht="75" customHeight="1">
      <c r="A74" s="20" t="s">
        <v>85</v>
      </c>
      <c r="B74" s="20" t="s">
        <v>5</v>
      </c>
      <c r="C74" s="21" t="s">
        <v>6</v>
      </c>
      <c r="D74" s="22">
        <v>1400.22</v>
      </c>
      <c r="E74" s="22">
        <v>2403.09</v>
      </c>
      <c r="F74" s="22">
        <v>1448.6</v>
      </c>
      <c r="G74" s="22">
        <f t="shared" si="5"/>
        <v>1750.6366666666665</v>
      </c>
      <c r="H74" s="23">
        <v>1</v>
      </c>
      <c r="I74" s="22">
        <f t="shared" si="4"/>
        <v>1750.6366666666665</v>
      </c>
    </row>
    <row r="75" spans="1:9" ht="74.25" customHeight="1">
      <c r="A75" s="20" t="s">
        <v>86</v>
      </c>
      <c r="B75" s="20" t="s">
        <v>5</v>
      </c>
      <c r="C75" s="21" t="s">
        <v>6</v>
      </c>
      <c r="D75" s="22">
        <v>1400.22</v>
      </c>
      <c r="E75" s="22">
        <v>2403.09</v>
      </c>
      <c r="F75" s="22">
        <v>1448.6</v>
      </c>
      <c r="G75" s="22">
        <f t="shared" si="5"/>
        <v>1750.6366666666665</v>
      </c>
      <c r="H75" s="23">
        <v>1</v>
      </c>
      <c r="I75" s="22">
        <f t="shared" si="4"/>
        <v>1750.6366666666665</v>
      </c>
    </row>
    <row r="76" spans="1:9" ht="30" customHeight="1">
      <c r="A76" s="1" t="s">
        <v>7</v>
      </c>
      <c r="B76" s="1" t="s">
        <v>8</v>
      </c>
      <c r="C76" s="1" t="s">
        <v>8</v>
      </c>
      <c r="D76" s="1" t="s">
        <v>8</v>
      </c>
      <c r="E76" s="1" t="s">
        <v>8</v>
      </c>
      <c r="F76" s="1"/>
      <c r="G76" s="1" t="s">
        <v>8</v>
      </c>
      <c r="H76" s="9" t="s">
        <v>8</v>
      </c>
      <c r="I76" s="17">
        <f>SUM(I6:I75)</f>
        <v>625602.95333333372</v>
      </c>
    </row>
    <row r="77" spans="1:9" ht="15.75" customHeight="1">
      <c r="A77" s="1" t="s">
        <v>9</v>
      </c>
      <c r="B77" s="45" t="s">
        <v>97</v>
      </c>
      <c r="C77" s="45"/>
      <c r="D77" s="45"/>
      <c r="E77" s="45"/>
      <c r="F77" s="45"/>
      <c r="G77" s="45"/>
      <c r="H77" s="45"/>
      <c r="I77" s="45"/>
    </row>
    <row r="78" spans="1:9" ht="15.75" customHeight="1">
      <c r="A78" s="1" t="s">
        <v>10</v>
      </c>
      <c r="B78" s="45" t="s">
        <v>21</v>
      </c>
      <c r="C78" s="45"/>
      <c r="D78" s="45"/>
      <c r="E78" s="45"/>
      <c r="F78" s="45"/>
      <c r="G78" s="45"/>
      <c r="H78" s="45"/>
      <c r="I78" s="45"/>
    </row>
    <row r="79" spans="1:9">
      <c r="A79" s="2"/>
      <c r="B79" s="2"/>
      <c r="C79" s="2"/>
      <c r="D79" s="2"/>
      <c r="E79" s="2"/>
      <c r="F79" s="2"/>
      <c r="G79" s="2"/>
      <c r="H79" s="10"/>
      <c r="I79" s="2"/>
    </row>
    <row r="80" spans="1:9" ht="15.75" customHeight="1">
      <c r="A80" s="47" t="s">
        <v>99</v>
      </c>
      <c r="B80" s="48"/>
      <c r="C80" s="48"/>
      <c r="D80" s="48"/>
      <c r="E80" s="48"/>
      <c r="F80" s="48"/>
      <c r="G80" s="48"/>
      <c r="H80" s="48"/>
      <c r="I80" s="48"/>
    </row>
    <row r="81" spans="1:9" s="29" customFormat="1" ht="21" customHeight="1">
      <c r="A81" s="49" t="s">
        <v>25</v>
      </c>
      <c r="B81" s="34"/>
      <c r="C81" s="34"/>
      <c r="D81" s="34"/>
      <c r="E81" s="34"/>
      <c r="F81" s="34"/>
      <c r="G81" s="34"/>
      <c r="H81" s="34"/>
      <c r="I81" s="34"/>
    </row>
    <row r="82" spans="1:9">
      <c r="A82" s="43"/>
      <c r="B82" s="43"/>
      <c r="C82" s="43"/>
      <c r="D82" s="43"/>
      <c r="E82" s="43"/>
      <c r="F82" s="43"/>
      <c r="G82" s="43"/>
      <c r="H82" s="43"/>
      <c r="I82" s="43"/>
    </row>
    <row r="83" spans="1:9" ht="14.25" customHeight="1">
      <c r="A83" t="s">
        <v>14</v>
      </c>
    </row>
    <row r="84" spans="1:9" ht="15.75" thickBot="1"/>
    <row r="85" spans="1:9" ht="75" customHeight="1" thickBot="1">
      <c r="A85" s="3" t="s">
        <v>11</v>
      </c>
      <c r="B85" s="18" t="s">
        <v>24</v>
      </c>
      <c r="C85" s="19" t="s">
        <v>91</v>
      </c>
      <c r="D85" s="35" t="s">
        <v>12</v>
      </c>
      <c r="E85" s="35"/>
      <c r="F85" s="35"/>
      <c r="G85" s="36"/>
      <c r="H85" s="35" t="s">
        <v>13</v>
      </c>
      <c r="I85" s="37"/>
    </row>
    <row r="86" spans="1:9" ht="30.75" customHeight="1">
      <c r="A86" s="4">
        <v>1</v>
      </c>
      <c r="B86" s="24" t="s">
        <v>87</v>
      </c>
      <c r="C86" s="25" t="s">
        <v>88</v>
      </c>
      <c r="D86" s="38" t="s">
        <v>89</v>
      </c>
      <c r="E86" s="39"/>
      <c r="F86" s="39"/>
      <c r="G86" s="40"/>
      <c r="H86" s="39" t="s">
        <v>90</v>
      </c>
      <c r="I86" s="40"/>
    </row>
    <row r="87" spans="1:9" ht="72.75" customHeight="1" thickBot="1">
      <c r="A87" s="5">
        <v>2</v>
      </c>
      <c r="B87" s="26" t="s">
        <v>93</v>
      </c>
      <c r="C87" s="25" t="s">
        <v>92</v>
      </c>
      <c r="D87" s="41" t="s">
        <v>94</v>
      </c>
      <c r="E87" s="41"/>
      <c r="F87" s="41"/>
      <c r="G87" s="42"/>
      <c r="H87" s="32" t="s">
        <v>95</v>
      </c>
      <c r="I87" s="33"/>
    </row>
    <row r="88" spans="1:9" ht="77.25" customHeight="1" thickBot="1">
      <c r="A88" s="6">
        <v>3</v>
      </c>
      <c r="B88" s="26" t="s">
        <v>100</v>
      </c>
      <c r="C88" s="28" t="s">
        <v>101</v>
      </c>
      <c r="D88" s="30" t="s">
        <v>102</v>
      </c>
      <c r="E88" s="30"/>
      <c r="F88" s="30"/>
      <c r="G88" s="31"/>
      <c r="H88" s="32" t="s">
        <v>103</v>
      </c>
      <c r="I88" s="33"/>
    </row>
    <row r="90" spans="1:9" ht="47.25" customHeight="1">
      <c r="A90" s="34" t="s">
        <v>104</v>
      </c>
      <c r="B90" s="34"/>
      <c r="C90" s="34"/>
      <c r="D90" s="34"/>
      <c r="E90" s="34"/>
      <c r="F90" s="34"/>
      <c r="G90" s="34"/>
      <c r="H90" s="34"/>
      <c r="I90" s="34"/>
    </row>
    <row r="91" spans="1:9">
      <c r="A91" s="7"/>
      <c r="B91" s="8"/>
      <c r="C91" s="8"/>
      <c r="D91" s="8"/>
      <c r="E91" s="8"/>
      <c r="F91" s="8"/>
      <c r="G91" s="8"/>
      <c r="H91" s="12"/>
      <c r="I91" s="8"/>
    </row>
    <row r="92" spans="1:9">
      <c r="A92" t="s">
        <v>105</v>
      </c>
    </row>
    <row r="94" spans="1:9">
      <c r="A94" t="s">
        <v>22</v>
      </c>
    </row>
    <row r="96" spans="1:9">
      <c r="A96" t="s">
        <v>15</v>
      </c>
    </row>
    <row r="97" spans="1:1">
      <c r="A97" t="s">
        <v>16</v>
      </c>
    </row>
    <row r="98" spans="1:1">
      <c r="A98" t="s">
        <v>23</v>
      </c>
    </row>
    <row r="99" spans="1:1">
      <c r="A99" t="s">
        <v>17</v>
      </c>
    </row>
    <row r="100" spans="1:1">
      <c r="A100" t="s">
        <v>18</v>
      </c>
    </row>
  </sheetData>
  <mergeCells count="21">
    <mergeCell ref="A82:I82"/>
    <mergeCell ref="A1:I1"/>
    <mergeCell ref="A4:A5"/>
    <mergeCell ref="B4:B5"/>
    <mergeCell ref="C4:C5"/>
    <mergeCell ref="D4:G4"/>
    <mergeCell ref="H4:H5"/>
    <mergeCell ref="I4:I5"/>
    <mergeCell ref="B77:I77"/>
    <mergeCell ref="B78:I78"/>
    <mergeCell ref="A80:I80"/>
    <mergeCell ref="A81:I81"/>
    <mergeCell ref="D88:G88"/>
    <mergeCell ref="H88:I88"/>
    <mergeCell ref="A90:I90"/>
    <mergeCell ref="D85:G85"/>
    <mergeCell ref="H85:I85"/>
    <mergeCell ref="D86:G86"/>
    <mergeCell ref="H86:I86"/>
    <mergeCell ref="D87:G87"/>
    <mergeCell ref="H87:I87"/>
  </mergeCells>
  <pageMargins left="0.39" right="0.37" top="0.28000000000000003" bottom="0.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ОРНМЦК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2012-06-26T05:38:17Z</cp:lastPrinted>
  <dcterms:created xsi:type="dcterms:W3CDTF">2011-06-21T03:10:29Z</dcterms:created>
  <dcterms:modified xsi:type="dcterms:W3CDTF">2012-06-26T05:40:33Z</dcterms:modified>
</cp:coreProperties>
</file>